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PC\Desktop\Data collection 2022\9. Transport and communication\"/>
    </mc:Choice>
  </mc:AlternateContent>
  <xr:revisionPtr revIDLastSave="0" documentId="13_ncr:1_{7D8A3AA2-5B76-49BF-AC47-745A3D2033EB}" xr6:coauthVersionLast="47" xr6:coauthVersionMax="47" xr10:uidLastSave="{00000000-0000-0000-0000-000000000000}"/>
  <bookViews>
    <workbookView xWindow="130" yWindow="270" windowWidth="19070" windowHeight="10070" activeTab="4" xr2:uid="{00000000-000D-0000-FFFF-FFFF00000000}"/>
  </bookViews>
  <sheets>
    <sheet name="Table 9.1" sheetId="1" r:id="rId1"/>
    <sheet name="Table 9.2" sheetId="2" r:id="rId2"/>
    <sheet name="Table 9.3" sheetId="3" r:id="rId3"/>
    <sheet name="Table 9.4" sheetId="4" r:id="rId4"/>
    <sheet name="Table 9.5" sheetId="5" r:id="rId5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0" i="3" l="1"/>
  <c r="E10" i="3"/>
  <c r="F10" i="3"/>
  <c r="G10" i="3"/>
  <c r="C10" i="3"/>
  <c r="F16" i="2"/>
  <c r="E16" i="2"/>
  <c r="G16" i="2"/>
  <c r="C16" i="2"/>
  <c r="E11" i="1"/>
  <c r="D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B1" authorId="0" shapeId="0" xr:uid="{DB74F2E5-A561-4BB7-9774-DD0AF46E2A33}">
      <text>
        <r>
          <rPr>
            <b/>
            <sz val="9"/>
            <color indexed="81"/>
            <rFont val="Tahoma"/>
            <family val="2"/>
          </rPr>
          <t xml:space="preserve">Workbooks:_x000D_
Section 18 Transportation.xls_x000D_
Worksheets:_x000D_
Section 18.1_x000D_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B1" authorId="0" shapeId="0" xr:uid="{F43A1357-646C-4BE5-BD22-FD8D45A40219}">
      <text>
        <r>
          <rPr>
            <b/>
            <sz val="9"/>
            <color indexed="81"/>
            <rFont val="Tahoma"/>
            <family val="2"/>
          </rPr>
          <t xml:space="preserve">Workbooks:_x000D_
Section 18 Transportation.xls_x000D_
Worksheets:_x000D_
Section 18.3_x000D_
</t>
        </r>
      </text>
    </comment>
  </commentList>
</comments>
</file>

<file path=xl/sharedStrings.xml><?xml version="1.0" encoding="utf-8"?>
<sst xmlns="http://schemas.openxmlformats.org/spreadsheetml/2006/main" count="117" uniqueCount="81">
  <si>
    <t>(Number)</t>
  </si>
  <si>
    <t xml:space="preserve">Details </t>
  </si>
  <si>
    <t>Public service transport</t>
  </si>
  <si>
    <t xml:space="preserve">Bus </t>
  </si>
  <si>
    <t>Taxi</t>
  </si>
  <si>
    <t>Motor vehicle registration</t>
  </si>
  <si>
    <t>Heavy</t>
  </si>
  <si>
    <t>Medium</t>
  </si>
  <si>
    <t>Small (Light Vehicle)</t>
  </si>
  <si>
    <t>Two wheeler</t>
  </si>
  <si>
    <t xml:space="preserve">Power Tiller </t>
  </si>
  <si>
    <t>Earthmoving</t>
  </si>
  <si>
    <t>Auto mobile workshop</t>
  </si>
  <si>
    <t>Fuel Stations</t>
  </si>
  <si>
    <t xml:space="preserve">Bus stations </t>
  </si>
  <si>
    <t>Note: Nganglam Drungkhang not included</t>
  </si>
  <si>
    <t>(Incidence)</t>
  </si>
  <si>
    <t>Month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</si>
  <si>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</si>
  <si>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</si>
  <si>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</si>
  <si>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</si>
  <si>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</si>
  <si>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</si>
  <si>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</si>
  <si>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</si>
  <si>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</si>
  <si>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</si>
  <si>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</si>
  <si>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</si>
  <si>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</si>
  <si>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>Details</t>
  </si>
  <si>
    <t>Mechanical fault</t>
  </si>
  <si>
    <t>Drunk driving</t>
  </si>
  <si>
    <t>Bad weather</t>
  </si>
  <si>
    <t>Without licence</t>
  </si>
  <si>
    <t>Unknown causes</t>
  </si>
  <si>
    <t>Other causes</t>
  </si>
  <si>
    <t>All causes</t>
  </si>
  <si>
    <t>Roads (length in km)</t>
  </si>
  <si>
    <t>Primary National Highway</t>
  </si>
  <si>
    <t>…</t>
  </si>
  <si>
    <t>Secondary National Highway</t>
  </si>
  <si>
    <r>
      <t>Dzongkhag Roads</t>
    </r>
    <r>
      <rPr>
        <vertAlign val="superscript"/>
        <sz val="12"/>
        <rFont val="Calibri Light"/>
        <family val="2"/>
      </rPr>
      <t>2</t>
    </r>
  </si>
  <si>
    <r>
      <t>Farm Road</t>
    </r>
    <r>
      <rPr>
        <vertAlign val="superscript"/>
        <sz val="12"/>
        <rFont val="Calibri Light"/>
        <family val="2"/>
      </rPr>
      <t>1</t>
    </r>
  </si>
  <si>
    <r>
      <t>Access roads</t>
    </r>
    <r>
      <rPr>
        <vertAlign val="superscript"/>
        <sz val="12"/>
        <rFont val="Calibri Light"/>
        <family val="2"/>
      </rPr>
      <t>3</t>
    </r>
  </si>
  <si>
    <t>Bridges (number)</t>
  </si>
  <si>
    <r>
      <t>Suspension bridge</t>
    </r>
    <r>
      <rPr>
        <vertAlign val="superscript"/>
        <sz val="12"/>
        <rFont val="Calibri Light"/>
        <family val="2"/>
      </rPr>
      <t>2</t>
    </r>
    <r>
      <rPr>
        <sz val="12"/>
        <rFont val="Calibri Light"/>
        <family val="2"/>
      </rPr>
      <t xml:space="preserve"> </t>
    </r>
  </si>
  <si>
    <r>
      <t>RCC bridge</t>
    </r>
    <r>
      <rPr>
        <vertAlign val="superscript"/>
        <sz val="12"/>
        <rFont val="Calibri Light"/>
        <family val="2"/>
      </rPr>
      <t>1</t>
    </r>
  </si>
  <si>
    <r>
      <t>Steel Truss bridge</t>
    </r>
    <r>
      <rPr>
        <vertAlign val="superscript"/>
        <sz val="12"/>
        <rFont val="Calibri Light"/>
        <family val="2"/>
      </rPr>
      <t>1</t>
    </r>
  </si>
  <si>
    <r>
      <t>Bailey bridges</t>
    </r>
    <r>
      <rPr>
        <vertAlign val="superscript"/>
        <sz val="12"/>
        <rFont val="Calibri Light"/>
        <family val="2"/>
      </rPr>
      <t>2</t>
    </r>
    <r>
      <rPr>
        <sz val="12"/>
        <rFont val="Calibri Light"/>
        <family val="2"/>
      </rPr>
      <t xml:space="preserve"> </t>
    </r>
  </si>
  <si>
    <r>
      <t>Wooden bridge</t>
    </r>
    <r>
      <rPr>
        <vertAlign val="superscript"/>
        <sz val="12"/>
        <rFont val="Calibri Light"/>
        <family val="2"/>
      </rPr>
      <t>4</t>
    </r>
  </si>
  <si>
    <t>Category</t>
  </si>
  <si>
    <r>
      <t>Households with fixed telephone connections</t>
    </r>
    <r>
      <rPr>
        <vertAlign val="superscript"/>
        <sz val="12"/>
        <rFont val="Calibri Light"/>
        <family val="2"/>
      </rPr>
      <t>1</t>
    </r>
  </si>
  <si>
    <t>Tashi cell users</t>
  </si>
  <si>
    <t>Community Information Centres (CIC)</t>
  </si>
  <si>
    <t>Gewogs accessible to mobile services</t>
  </si>
  <si>
    <t>Cable TV Operators</t>
  </si>
  <si>
    <t>Households with internet access</t>
  </si>
  <si>
    <t>Bhutan Post Office</t>
  </si>
  <si>
    <t>Community Mail Office</t>
  </si>
  <si>
    <r>
      <t xml:space="preserve">Source: </t>
    </r>
    <r>
      <rPr>
        <sz val="11"/>
        <rFont val="Calibri Light"/>
        <family val="2"/>
      </rPr>
      <t>Gewog Administration Office, Pemagatshel</t>
    </r>
  </si>
  <si>
    <r>
      <t xml:space="preserve">                </t>
    </r>
    <r>
      <rPr>
        <vertAlign val="superscript"/>
        <sz val="11"/>
        <color indexed="8"/>
        <rFont val="Calibri Light"/>
        <family val="2"/>
      </rPr>
      <t>1</t>
    </r>
    <r>
      <rPr>
        <sz val="11"/>
        <color indexed="8"/>
        <rFont val="Calibri Light"/>
        <family val="2"/>
      </rPr>
      <t>Bhutan Telecom, Pemagatshel</t>
    </r>
  </si>
  <si>
    <t xml:space="preserve">                 Tashi Info Comm, Pemagatshel</t>
  </si>
  <si>
    <t>Table 9.4: Number of Roads and Bridges, (2017-2022)</t>
  </si>
  <si>
    <r>
      <t xml:space="preserve">Source: </t>
    </r>
    <r>
      <rPr>
        <vertAlign val="superscript"/>
        <sz val="11"/>
        <rFont val="Calibri Light"/>
        <family val="2"/>
      </rPr>
      <t xml:space="preserve"> 1</t>
    </r>
    <r>
      <rPr>
        <sz val="11"/>
        <rFont val="Calibri Light"/>
        <family val="2"/>
      </rPr>
      <t>Department of Roads, Pemagatshel</t>
    </r>
  </si>
  <si>
    <r>
      <t xml:space="preserve">                 </t>
    </r>
    <r>
      <rPr>
        <vertAlign val="superscript"/>
        <sz val="11"/>
        <rFont val="Calibri Light"/>
        <family val="2"/>
      </rPr>
      <t>2</t>
    </r>
    <r>
      <rPr>
        <sz val="11"/>
        <rFont val="Calibri Light"/>
        <family val="2"/>
      </rPr>
      <t>Dzongkhag Engineering Sector, Pemagatshel</t>
    </r>
  </si>
  <si>
    <r>
      <t xml:space="preserve">                 </t>
    </r>
    <r>
      <rPr>
        <vertAlign val="superscript"/>
        <sz val="11"/>
        <rFont val="Calibri Light"/>
        <family val="2"/>
      </rPr>
      <t>3</t>
    </r>
    <r>
      <rPr>
        <sz val="11"/>
        <rFont val="Calibri Light"/>
        <family val="2"/>
      </rPr>
      <t>Dzongkhag Environment Sector, Pemagatshel</t>
    </r>
  </si>
  <si>
    <r>
      <t xml:space="preserve">                 </t>
    </r>
    <r>
      <rPr>
        <vertAlign val="superscript"/>
        <sz val="11"/>
        <rFont val="Calibri Light"/>
        <family val="2"/>
      </rPr>
      <t>4</t>
    </r>
    <r>
      <rPr>
        <sz val="11"/>
        <rFont val="Calibri Light"/>
        <family val="2"/>
      </rPr>
      <t>Gewog Administration, Pemagatshel</t>
    </r>
  </si>
  <si>
    <t>Source: Statistical Yearbook 2018, Planning &amp; Research Division, Royal Bhutan Police, Pemagatshel</t>
  </si>
  <si>
    <t>Source: Royal Bhutan Police, Pemagatshel</t>
  </si>
  <si>
    <t>Table 9.1: Number of Public Transport and Facilities,  Pema Gatshel (2014-2021)</t>
  </si>
  <si>
    <t>Source: RSTA, Regional Office</t>
  </si>
  <si>
    <t>Table 9.5: Telecommunications, (2017-2021)</t>
  </si>
  <si>
    <t>B.mobile users(Nganglam)</t>
  </si>
  <si>
    <t>B.mobile users(Pemagatshel)</t>
  </si>
  <si>
    <t>Provided they use Smart Phones</t>
  </si>
  <si>
    <t>…..</t>
  </si>
  <si>
    <r>
      <t>Table 9.2: Monthly Motor Vehicle Accidents,</t>
    </r>
    <r>
      <rPr>
        <b/>
        <sz val="12"/>
        <rFont val="Calibri Light"/>
        <family val="2"/>
      </rPr>
      <t xml:space="preserve"> Pema Gatshel  (2016-2020)</t>
    </r>
  </si>
  <si>
    <t>Table 9.3: Causes of Motor Vehicle Accidents, (2014-2018)</t>
  </si>
  <si>
    <t>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</si>
</sst>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#,##0.000;[Red]#,##0.000"/>
    <numFmt numFmtId="166" formatCode="_-* #,##0.00_-;\-* #,##0.00_-;_-* &quot;-&quot;??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2"/>
      <name val="Calibri Light"/>
      <family val="2"/>
      <scheme val="major"/>
    </font>
    <font>
      <sz val="11"/>
      <color indexed="8"/>
      <name val="Calibri Light"/>
      <family val="2"/>
      <scheme val="major"/>
    </font>
    <font>
      <sz val="11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9"/>
      <color indexed="81"/>
      <name val="Tahoma"/>
      <family val="2"/>
    </font>
    <font>
      <b/>
      <sz val="12"/>
      <name val="Calibri Light"/>
      <family val="2"/>
    </font>
    <font>
      <b/>
      <sz val="12"/>
      <color indexed="8"/>
      <name val="Calibri Light"/>
      <family val="2"/>
    </font>
    <font>
      <sz val="12"/>
      <color indexed="8"/>
      <name val="Calibri Light"/>
      <family val="2"/>
    </font>
    <font>
      <sz val="12"/>
      <name val="Calibri Light"/>
      <family val="2"/>
    </font>
    <font>
      <sz val="11"/>
      <name val="Calibri Light"/>
      <family val="2"/>
    </font>
    <font>
      <vertAlign val="superscript"/>
      <sz val="11"/>
      <name val="Calibri Light"/>
      <family val="2"/>
    </font>
    <font>
      <sz val="12"/>
      <color indexed="8"/>
      <name val="Courier New"/>
      <family val="3"/>
    </font>
    <font>
      <vertAlign val="superscript"/>
      <sz val="12"/>
      <name val="Calibri Light"/>
      <family val="2"/>
    </font>
    <font>
      <sz val="12"/>
      <color rgb="FF000000"/>
      <name val="Calibri Light"/>
      <family val="2"/>
    </font>
    <font>
      <sz val="12"/>
      <color theme="1"/>
      <name val="Calibri Light"/>
      <family val="2"/>
    </font>
    <font>
      <sz val="11"/>
      <color indexed="8"/>
      <name val="Calibri Light"/>
      <family val="2"/>
    </font>
    <font>
      <vertAlign val="superscript"/>
      <sz val="11"/>
      <color indexed="8"/>
      <name val="Calibri Light"/>
      <family val="2"/>
    </font>
    <font>
      <b/>
      <sz val="11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142">
    <xf numFmtId="0" fontId="0" fillId="0" borderId="0" xfId="0"/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37" fontId="4" fillId="0" borderId="1" xfId="1" applyNumberFormat="1" applyFont="1" applyFill="1" applyBorder="1" applyAlignment="1">
      <alignment horizontal="center" vertical="center"/>
    </xf>
    <xf numFmtId="37" fontId="4" fillId="0" borderId="0" xfId="1" quotePrefix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37" fontId="4" fillId="0" borderId="1" xfId="1" quotePrefix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37" fontId="4" fillId="0" borderId="0" xfId="1" applyNumberFormat="1" applyFont="1" applyFill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3" fillId="0" borderId="3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2" fillId="0" borderId="10" xfId="0" applyFont="1" applyFill="1" applyBorder="1" applyAlignment="1">
      <alignment vertical="center"/>
    </xf>
    <xf numFmtId="0" fontId="0" fillId="0" borderId="0" xfId="0"/>
    <xf numFmtId="0" fontId="5" fillId="0" borderId="5" xfId="0" applyFont="1" applyFill="1" applyBorder="1" applyAlignment="1">
      <alignment horizontal="left" vertical="center" indent="1"/>
    </xf>
    <xf numFmtId="0" fontId="7" fillId="0" borderId="0" xfId="0" applyFont="1" applyFill="1" applyBorder="1" applyAlignment="1">
      <alignment horizontal="left" vertical="center"/>
    </xf>
    <xf numFmtId="0" fontId="10" fillId="0" borderId="3" xfId="0" applyFont="1" applyFill="1" applyBorder="1" applyAlignment="1">
      <alignment horizontal="right" vertical="center"/>
    </xf>
    <xf numFmtId="0" fontId="10" fillId="0" borderId="12" xfId="0" applyFont="1" applyFill="1" applyBorder="1" applyAlignment="1">
      <alignment horizontal="left" vertical="center"/>
    </xf>
    <xf numFmtId="0" fontId="13" fillId="0" borderId="5" xfId="0" applyFont="1" applyFill="1" applyBorder="1" applyAlignment="1">
      <alignment horizontal="left" vertical="center" indent="1"/>
    </xf>
    <xf numFmtId="0" fontId="13" fillId="0" borderId="6" xfId="0" applyFont="1" applyFill="1" applyBorder="1" applyAlignment="1">
      <alignment horizontal="left" vertical="center" indent="1"/>
    </xf>
    <xf numFmtId="0" fontId="10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right" vertical="center"/>
    </xf>
    <xf numFmtId="0" fontId="12" fillId="0" borderId="13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right" vertical="center"/>
    </xf>
    <xf numFmtId="165" fontId="19" fillId="0" borderId="0" xfId="1" applyNumberFormat="1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left" vertical="center"/>
    </xf>
    <xf numFmtId="0" fontId="10" fillId="0" borderId="3" xfId="0" applyFont="1" applyFill="1" applyBorder="1" applyAlignment="1">
      <alignment vertical="center"/>
    </xf>
    <xf numFmtId="0" fontId="0" fillId="0" borderId="0" xfId="0"/>
    <xf numFmtId="0" fontId="2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164" fontId="4" fillId="0" borderId="13" xfId="1" applyNumberFormat="1" applyFont="1" applyFill="1" applyBorder="1" applyAlignment="1">
      <alignment horizontal="right" vertical="center"/>
    </xf>
    <xf numFmtId="164" fontId="4" fillId="0" borderId="0" xfId="1" applyNumberFormat="1" applyFont="1" applyFill="1" applyBorder="1" applyAlignment="1">
      <alignment horizontal="right" vertical="center"/>
    </xf>
    <xf numFmtId="164" fontId="8" fillId="0" borderId="0" xfId="1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0" fillId="0" borderId="4" xfId="0" applyBorder="1"/>
    <xf numFmtId="0" fontId="10" fillId="0" borderId="4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5" fillId="0" borderId="14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 shrinkToFit="1"/>
    </xf>
    <xf numFmtId="0" fontId="5" fillId="0" borderId="9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37" fontId="4" fillId="0" borderId="5" xfId="1" applyNumberFormat="1" applyFont="1" applyFill="1" applyBorder="1" applyAlignment="1">
      <alignment vertical="center"/>
    </xf>
    <xf numFmtId="164" fontId="3" fillId="0" borderId="2" xfId="1" applyNumberFormat="1" applyFont="1" applyFill="1" applyBorder="1" applyAlignment="1">
      <alignment horizontal="right" vertical="center"/>
    </xf>
    <xf numFmtId="0" fontId="2" fillId="0" borderId="4" xfId="0" applyFont="1" applyFill="1" applyBorder="1" applyAlignment="1">
      <alignment vertical="center"/>
    </xf>
    <xf numFmtId="37" fontId="4" fillId="0" borderId="9" xfId="1" applyNumberFormat="1" applyFont="1" applyFill="1" applyBorder="1" applyAlignment="1">
      <alignment horizontal="right" vertical="center"/>
    </xf>
    <xf numFmtId="164" fontId="3" fillId="0" borderId="4" xfId="1" applyNumberFormat="1" applyFont="1" applyFill="1" applyBorder="1" applyAlignment="1">
      <alignment horizontal="right" vertical="center"/>
    </xf>
    <xf numFmtId="37" fontId="4" fillId="0" borderId="9" xfId="1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164" fontId="4" fillId="0" borderId="12" xfId="1" applyNumberFormat="1" applyFont="1" applyFill="1" applyBorder="1" applyAlignment="1">
      <alignment horizontal="right" vertical="center"/>
    </xf>
    <xf numFmtId="164" fontId="4" fillId="0" borderId="5" xfId="1" applyNumberFormat="1" applyFont="1" applyFill="1" applyBorder="1" applyAlignment="1">
      <alignment horizontal="right" vertical="center"/>
    </xf>
    <xf numFmtId="164" fontId="8" fillId="0" borderId="5" xfId="1" applyNumberFormat="1" applyFont="1" applyFill="1" applyBorder="1" applyAlignment="1">
      <alignment horizontal="right" vertical="center"/>
    </xf>
    <xf numFmtId="0" fontId="5" fillId="0" borderId="14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 indent="2"/>
    </xf>
    <xf numFmtId="0" fontId="5" fillId="0" borderId="11" xfId="0" applyFont="1" applyBorder="1" applyAlignment="1">
      <alignment horizontal="left" vertical="center" indent="2"/>
    </xf>
    <xf numFmtId="0" fontId="2" fillId="0" borderId="9" xfId="0" applyFont="1" applyBorder="1" applyAlignment="1">
      <alignment vertical="center"/>
    </xf>
    <xf numFmtId="0" fontId="4" fillId="0" borderId="9" xfId="0" applyFont="1" applyBorder="1" applyAlignment="1">
      <alignment horizontal="left" vertical="center" indent="2"/>
    </xf>
    <xf numFmtId="0" fontId="0" fillId="0" borderId="0" xfId="0"/>
    <xf numFmtId="164" fontId="4" fillId="0" borderId="0" xfId="1" applyNumberFormat="1" applyFont="1" applyFill="1" applyBorder="1" applyAlignment="1">
      <alignment horizontal="right" vertical="center"/>
    </xf>
    <xf numFmtId="164" fontId="4" fillId="0" borderId="5" xfId="1" applyNumberFormat="1" applyFont="1" applyFill="1" applyBorder="1" applyAlignment="1">
      <alignment horizontal="right" vertical="center"/>
    </xf>
    <xf numFmtId="164" fontId="4" fillId="0" borderId="0" xfId="2" applyNumberFormat="1" applyFont="1" applyFill="1" applyBorder="1" applyAlignment="1">
      <alignment horizontal="right" vertical="center"/>
    </xf>
    <xf numFmtId="164" fontId="4" fillId="0" borderId="5" xfId="2" applyNumberFormat="1" applyFont="1" applyFill="1" applyBorder="1" applyAlignment="1">
      <alignment horizontal="right" vertical="center"/>
    </xf>
    <xf numFmtId="164" fontId="4" fillId="0" borderId="0" xfId="1" applyNumberFormat="1" applyFont="1" applyFill="1" applyBorder="1" applyAlignment="1">
      <alignment horizontal="right" vertical="center"/>
    </xf>
    <xf numFmtId="164" fontId="4" fillId="0" borderId="0" xfId="1" applyNumberFormat="1" applyFont="1" applyFill="1" applyBorder="1" applyAlignment="1">
      <alignment horizontal="right" vertical="center"/>
    </xf>
    <xf numFmtId="164" fontId="4" fillId="0" borderId="0" xfId="1" applyNumberFormat="1" applyFont="1" applyFill="1" applyBorder="1" applyAlignment="1">
      <alignment horizontal="right" vertical="center"/>
    </xf>
    <xf numFmtId="164" fontId="4" fillId="0" borderId="0" xfId="1" applyNumberFormat="1" applyFont="1" applyFill="1" applyBorder="1" applyAlignment="1">
      <alignment horizontal="right" vertical="center"/>
    </xf>
    <xf numFmtId="164" fontId="4" fillId="0" borderId="5" xfId="1" applyNumberFormat="1" applyFont="1" applyFill="1" applyBorder="1" applyAlignment="1">
      <alignment horizontal="right" vertical="center"/>
    </xf>
    <xf numFmtId="9" fontId="4" fillId="0" borderId="0" xfId="1" applyNumberFormat="1" applyFont="1" applyFill="1" applyBorder="1" applyAlignment="1">
      <alignment horizontal="right" vertical="center"/>
    </xf>
    <xf numFmtId="9" fontId="4" fillId="0" borderId="5" xfId="1" applyNumberFormat="1" applyFont="1" applyFill="1" applyBorder="1" applyAlignment="1">
      <alignment horizontal="right" vertical="center"/>
    </xf>
    <xf numFmtId="0" fontId="23" fillId="0" borderId="0" xfId="0" applyFont="1"/>
    <xf numFmtId="0" fontId="23" fillId="0" borderId="5" xfId="0" applyFont="1" applyBorder="1"/>
    <xf numFmtId="0" fontId="23" fillId="0" borderId="1" xfId="0" applyFont="1" applyBorder="1"/>
    <xf numFmtId="0" fontId="23" fillId="0" borderId="6" xfId="0" applyFont="1" applyBorder="1"/>
    <xf numFmtId="0" fontId="23" fillId="0" borderId="12" xfId="0" applyFont="1" applyBorder="1"/>
    <xf numFmtId="0" fontId="24" fillId="0" borderId="0" xfId="0" applyFont="1"/>
    <xf numFmtId="0" fontId="24" fillId="0" borderId="5" xfId="0" applyFont="1" applyBorder="1"/>
    <xf numFmtId="0" fontId="0" fillId="0" borderId="7" xfId="0" applyFill="1" applyBorder="1"/>
    <xf numFmtId="0" fontId="0" fillId="0" borderId="0" xfId="0" applyBorder="1"/>
    <xf numFmtId="0" fontId="2" fillId="0" borderId="0" xfId="0" applyFont="1" applyFill="1" applyBorder="1" applyAlignment="1">
      <alignment vertical="center"/>
    </xf>
    <xf numFmtId="0" fontId="0" fillId="0" borderId="9" xfId="0" applyBorder="1"/>
    <xf numFmtId="0" fontId="2" fillId="0" borderId="4" xfId="0" applyFont="1" applyBorder="1" applyAlignment="1">
      <alignment horizontal="right" vertical="center"/>
    </xf>
    <xf numFmtId="0" fontId="5" fillId="0" borderId="9" xfId="0" applyFont="1" applyBorder="1" applyAlignment="1">
      <alignment horizontal="center" vertical="center"/>
    </xf>
    <xf numFmtId="0" fontId="4" fillId="0" borderId="9" xfId="1" applyNumberFormat="1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37" fontId="4" fillId="0" borderId="9" xfId="1" quotePrefix="1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37" fontId="4" fillId="0" borderId="11" xfId="1" applyNumberFormat="1" applyFont="1" applyFill="1" applyBorder="1" applyAlignment="1">
      <alignment horizontal="center" vertical="center"/>
    </xf>
    <xf numFmtId="37" fontId="4" fillId="0" borderId="11" xfId="1" quotePrefix="1" applyNumberFormat="1" applyFont="1" applyFill="1" applyBorder="1" applyAlignment="1">
      <alignment horizontal="center" vertical="center"/>
    </xf>
    <xf numFmtId="0" fontId="2" fillId="0" borderId="4" xfId="0" applyNumberFormat="1" applyFont="1" applyBorder="1" applyAlignment="1">
      <alignment horizontal="right" vertical="center"/>
    </xf>
    <xf numFmtId="0" fontId="2" fillId="0" borderId="4" xfId="0" applyFont="1" applyFill="1" applyBorder="1" applyAlignment="1">
      <alignment horizontal="right" vertical="center"/>
    </xf>
    <xf numFmtId="0" fontId="4" fillId="0" borderId="4" xfId="0" applyFont="1" applyBorder="1" applyAlignment="1">
      <alignment vertical="center"/>
    </xf>
    <xf numFmtId="0" fontId="4" fillId="0" borderId="4" xfId="0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23" fillId="0" borderId="11" xfId="0" applyFont="1" applyBorder="1" applyAlignment="1">
      <alignment horizontal="center"/>
    </xf>
    <xf numFmtId="0" fontId="23" fillId="0" borderId="14" xfId="0" applyFont="1" applyBorder="1" applyAlignment="1">
      <alignment horizontal="center"/>
    </xf>
    <xf numFmtId="0" fontId="23" fillId="0" borderId="9" xfId="0" applyFont="1" applyBorder="1" applyAlignment="1">
      <alignment horizontal="center"/>
    </xf>
    <xf numFmtId="0" fontId="23" fillId="0" borderId="0" xfId="0" applyFont="1" applyAlignment="1">
      <alignment horizontal="center"/>
    </xf>
    <xf numFmtId="0" fontId="23" fillId="0" borderId="1" xfId="0" applyFont="1" applyBorder="1" applyAlignment="1">
      <alignment horizontal="center"/>
    </xf>
    <xf numFmtId="165" fontId="18" fillId="0" borderId="0" xfId="0" applyNumberFormat="1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23" fillId="0" borderId="5" xfId="0" applyFont="1" applyBorder="1" applyAlignment="1">
      <alignment horizontal="center"/>
    </xf>
    <xf numFmtId="0" fontId="23" fillId="0" borderId="6" xfId="0" applyFont="1" applyBorder="1" applyAlignment="1">
      <alignment horizontal="center"/>
    </xf>
    <xf numFmtId="164" fontId="4" fillId="0" borderId="0" xfId="1" applyNumberFormat="1" applyFont="1" applyFill="1" applyBorder="1" applyAlignment="1">
      <alignment horizontal="center" vertical="center"/>
    </xf>
    <xf numFmtId="37" fontId="4" fillId="0" borderId="8" xfId="1" applyNumberFormat="1" applyFont="1" applyFill="1" applyBorder="1" applyAlignment="1">
      <alignment horizontal="center" vertical="center"/>
    </xf>
    <xf numFmtId="37" fontId="4" fillId="0" borderId="6" xfId="1" applyNumberFormat="1" applyFont="1" applyFill="1" applyBorder="1" applyAlignment="1">
      <alignment horizontal="center" vertical="center"/>
    </xf>
    <xf numFmtId="37" fontId="4" fillId="0" borderId="0" xfId="1" applyNumberFormat="1" applyFont="1" applyFill="1" applyBorder="1" applyAlignment="1">
      <alignment horizontal="center" vertical="center"/>
    </xf>
    <xf numFmtId="164" fontId="8" fillId="0" borderId="0" xfId="1" applyNumberFormat="1" applyFont="1" applyFill="1" applyBorder="1" applyAlignment="1">
      <alignment horizontal="center" vertical="center"/>
    </xf>
    <xf numFmtId="164" fontId="8" fillId="0" borderId="5" xfId="1" applyNumberFormat="1" applyFont="1" applyFill="1" applyBorder="1" applyAlignment="1">
      <alignment horizontal="center" vertical="center"/>
    </xf>
  </cellXfs>
  <cellStyles count="3">
    <cellStyle name="Comma" xfId="1" builtinId="3"/>
    <cellStyle name="Comma 2" xfId="2" xr:uid="{475A9735-3C1E-46C6-8B5F-50D19BF9A0F5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0"/>
  <sheetViews>
    <sheetView workbookViewId="0">
      <selection activeCell="K10" sqref="K10"/>
    </sheetView>
  </sheetViews>
  <sheetFormatPr defaultRowHeight="14.5" x14ac:dyDescent="0.35"/>
  <cols>
    <col min="2" max="2" width="26.7265625" customWidth="1"/>
    <col min="7" max="7" width="9.90625" bestFit="1" customWidth="1"/>
  </cols>
  <sheetData>
    <row r="1" spans="2:8" ht="15.5" x14ac:dyDescent="0.35">
      <c r="B1" s="120" t="s">
        <v>71</v>
      </c>
      <c r="C1" s="120"/>
      <c r="D1" s="120"/>
      <c r="E1" s="120"/>
      <c r="F1" s="120"/>
      <c r="G1" s="120"/>
      <c r="H1" s="120"/>
    </row>
    <row r="2" spans="2:8" ht="15.5" x14ac:dyDescent="0.35">
      <c r="B2" s="4"/>
      <c r="C2" s="121" t="s">
        <v>0</v>
      </c>
      <c r="D2" s="121"/>
      <c r="E2" s="121"/>
      <c r="F2" s="121"/>
      <c r="G2" s="121"/>
      <c r="H2" s="121"/>
    </row>
    <row r="3" spans="2:8" ht="15.5" x14ac:dyDescent="0.35">
      <c r="B3" s="79" t="s">
        <v>1</v>
      </c>
      <c r="C3" s="108">
        <v>2014</v>
      </c>
      <c r="D3" s="108">
        <v>2015</v>
      </c>
      <c r="E3" s="108">
        <v>2016</v>
      </c>
      <c r="F3" s="5">
        <v>2017</v>
      </c>
      <c r="G3" s="116">
        <v>2018</v>
      </c>
      <c r="H3" s="117">
        <v>2021</v>
      </c>
    </row>
    <row r="4" spans="2:8" ht="15.5" x14ac:dyDescent="0.35">
      <c r="B4" s="80" t="s">
        <v>2</v>
      </c>
      <c r="C4" s="109"/>
      <c r="D4" s="109"/>
      <c r="E4" s="109"/>
      <c r="F4" s="7"/>
      <c r="G4" s="109"/>
      <c r="H4" s="107"/>
    </row>
    <row r="5" spans="2:8" ht="15.5" x14ac:dyDescent="0.35">
      <c r="B5" s="81" t="s">
        <v>3</v>
      </c>
      <c r="C5" s="110">
        <v>0</v>
      </c>
      <c r="D5" s="110">
        <v>0</v>
      </c>
      <c r="E5" s="110">
        <v>1</v>
      </c>
      <c r="F5" s="8">
        <v>1</v>
      </c>
      <c r="G5" s="110">
        <v>1</v>
      </c>
      <c r="H5" s="110">
        <v>2</v>
      </c>
    </row>
    <row r="6" spans="2:8" ht="15.5" x14ac:dyDescent="0.35">
      <c r="B6" s="82" t="s">
        <v>4</v>
      </c>
      <c r="C6" s="111">
        <v>0</v>
      </c>
      <c r="D6" s="111">
        <v>0</v>
      </c>
      <c r="E6" s="114">
        <v>0</v>
      </c>
      <c r="F6" s="10">
        <v>3</v>
      </c>
      <c r="G6" s="114">
        <v>2</v>
      </c>
      <c r="H6" s="127">
        <v>1</v>
      </c>
    </row>
    <row r="7" spans="2:8" ht="15.5" x14ac:dyDescent="0.35">
      <c r="B7" s="83" t="s">
        <v>5</v>
      </c>
      <c r="C7" s="112"/>
      <c r="D7" s="112"/>
      <c r="E7" s="112"/>
      <c r="F7" s="11"/>
      <c r="G7" s="112"/>
      <c r="H7" s="128"/>
    </row>
    <row r="8" spans="2:8" ht="15.5" x14ac:dyDescent="0.35">
      <c r="B8" s="84" t="s">
        <v>6</v>
      </c>
      <c r="C8" s="113">
        <v>0</v>
      </c>
      <c r="D8" s="112">
        <v>1</v>
      </c>
      <c r="E8" s="112">
        <v>7</v>
      </c>
      <c r="F8" s="11">
        <v>0</v>
      </c>
      <c r="G8" s="112">
        <v>0</v>
      </c>
      <c r="H8" s="129">
        <v>5</v>
      </c>
    </row>
    <row r="9" spans="2:8" ht="15.5" x14ac:dyDescent="0.35">
      <c r="B9" s="81" t="s">
        <v>7</v>
      </c>
      <c r="C9" s="113">
        <v>0</v>
      </c>
      <c r="D9" s="112">
        <v>0</v>
      </c>
      <c r="E9" s="112">
        <v>0</v>
      </c>
      <c r="F9" s="11">
        <v>0</v>
      </c>
      <c r="G9" s="112">
        <v>2</v>
      </c>
      <c r="H9" s="129">
        <v>0</v>
      </c>
    </row>
    <row r="10" spans="2:8" ht="15.5" x14ac:dyDescent="0.35">
      <c r="B10" s="81" t="s">
        <v>8</v>
      </c>
      <c r="C10" s="113">
        <v>5</v>
      </c>
      <c r="D10" s="112">
        <v>23</v>
      </c>
      <c r="E10" s="112">
        <v>8</v>
      </c>
      <c r="F10" s="11">
        <v>9</v>
      </c>
      <c r="G10" s="112">
        <v>5</v>
      </c>
      <c r="H10" s="129">
        <v>9</v>
      </c>
    </row>
    <row r="11" spans="2:8" ht="15.5" x14ac:dyDescent="0.35">
      <c r="B11" s="81" t="s">
        <v>9</v>
      </c>
      <c r="C11" s="113">
        <v>1</v>
      </c>
      <c r="D11" s="112">
        <f>8+3</f>
        <v>11</v>
      </c>
      <c r="E11" s="112">
        <f>1+5</f>
        <v>6</v>
      </c>
      <c r="F11" s="11">
        <v>0</v>
      </c>
      <c r="G11" s="112">
        <v>0</v>
      </c>
      <c r="H11" s="129">
        <v>5</v>
      </c>
    </row>
    <row r="12" spans="2:8" ht="15.5" x14ac:dyDescent="0.35">
      <c r="B12" s="81" t="s">
        <v>10</v>
      </c>
      <c r="C12" s="113">
        <v>0</v>
      </c>
      <c r="D12" s="112">
        <v>0</v>
      </c>
      <c r="E12" s="112">
        <v>0</v>
      </c>
      <c r="F12" s="11">
        <v>0</v>
      </c>
      <c r="G12" s="112">
        <v>6</v>
      </c>
      <c r="H12" s="129">
        <v>0</v>
      </c>
    </row>
    <row r="13" spans="2:8" ht="15.5" x14ac:dyDescent="0.35">
      <c r="B13" s="82" t="s">
        <v>11</v>
      </c>
      <c r="C13" s="111">
        <v>0</v>
      </c>
      <c r="D13" s="114">
        <v>0</v>
      </c>
      <c r="E13" s="115">
        <v>0</v>
      </c>
      <c r="F13" s="13">
        <v>2</v>
      </c>
      <c r="G13" s="115">
        <v>2</v>
      </c>
      <c r="H13" s="127">
        <v>6</v>
      </c>
    </row>
    <row r="14" spans="2:8" ht="15.5" x14ac:dyDescent="0.35">
      <c r="B14" s="83" t="s">
        <v>12</v>
      </c>
      <c r="C14" s="113"/>
      <c r="D14" s="113"/>
      <c r="E14" s="113"/>
      <c r="F14" s="12"/>
      <c r="G14" s="113"/>
      <c r="H14" s="128"/>
    </row>
    <row r="15" spans="2:8" ht="15.5" x14ac:dyDescent="0.35">
      <c r="B15" s="81" t="s">
        <v>13</v>
      </c>
      <c r="C15" s="113">
        <v>1</v>
      </c>
      <c r="D15" s="113">
        <v>1</v>
      </c>
      <c r="E15" s="113">
        <v>1</v>
      </c>
      <c r="F15" s="12">
        <v>1</v>
      </c>
      <c r="G15" s="113">
        <v>2</v>
      </c>
      <c r="H15" s="129">
        <v>1</v>
      </c>
    </row>
    <row r="16" spans="2:8" ht="15.5" x14ac:dyDescent="0.35">
      <c r="B16" s="82" t="s">
        <v>14</v>
      </c>
      <c r="C16" s="111">
        <v>0</v>
      </c>
      <c r="D16" s="111">
        <v>0</v>
      </c>
      <c r="E16" s="111">
        <v>0</v>
      </c>
      <c r="F16" s="9">
        <v>0</v>
      </c>
      <c r="G16" s="111">
        <v>0</v>
      </c>
      <c r="H16" s="127">
        <v>1</v>
      </c>
    </row>
    <row r="17" spans="2:7" ht="15.5" x14ac:dyDescent="0.35">
      <c r="B17" s="14"/>
      <c r="C17" s="4"/>
      <c r="D17" s="2"/>
      <c r="E17" s="2"/>
      <c r="F17" s="2"/>
      <c r="G17" s="15"/>
    </row>
    <row r="18" spans="2:7" ht="15.5" x14ac:dyDescent="0.35">
      <c r="B18" s="16" t="s">
        <v>15</v>
      </c>
      <c r="C18" s="16"/>
      <c r="D18" s="16"/>
      <c r="E18" s="16"/>
      <c r="F18" s="16"/>
      <c r="G18" s="15"/>
    </row>
    <row r="20" spans="2:7" x14ac:dyDescent="0.35">
      <c r="B20" t="s">
        <v>72</v>
      </c>
    </row>
  </sheetData>
  <mergeCells count="2">
    <mergeCell ref="B1:H1"/>
    <mergeCell ref="C2:H2"/>
  </mergeCells>
  <pageMargins left="0.7" right="0.7" top="0.75" bottom="0.75" header="0.3" footer="0.3"/>
  <pageSetup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50DD4-8BC7-472D-A0CE-D7FEB66C76F2}">
  <dimension ref="B1:I17"/>
  <sheetViews>
    <sheetView workbookViewId="0">
      <selection activeCell="G16" sqref="G16"/>
    </sheetView>
  </sheetViews>
  <sheetFormatPr defaultRowHeight="14.5" x14ac:dyDescent="0.35"/>
  <cols>
    <col min="2" max="2" width="13.7265625" customWidth="1"/>
  </cols>
  <sheetData>
    <row r="1" spans="2:9" ht="15.5" x14ac:dyDescent="0.35">
      <c r="B1" s="120" t="s">
        <v>78</v>
      </c>
      <c r="C1" s="120"/>
      <c r="D1" s="120"/>
      <c r="E1" s="120"/>
      <c r="F1" s="120"/>
      <c r="G1" s="120"/>
      <c r="H1" s="120"/>
      <c r="I1" s="46"/>
    </row>
    <row r="2" spans="2:9" ht="15.5" x14ac:dyDescent="0.35">
      <c r="B2" s="1"/>
      <c r="C2" s="3"/>
      <c r="D2" s="3"/>
      <c r="E2" s="3"/>
      <c r="F2" s="3"/>
      <c r="G2" s="3"/>
    </row>
    <row r="3" spans="2:9" ht="15.5" x14ac:dyDescent="0.35">
      <c r="B3" s="22" t="s">
        <v>17</v>
      </c>
      <c r="C3" s="5">
        <v>2016</v>
      </c>
      <c r="D3" s="6">
        <v>2017</v>
      </c>
      <c r="E3" s="18">
        <v>2018</v>
      </c>
      <c r="F3" s="6">
        <v>2019</v>
      </c>
      <c r="G3" s="6">
        <v>2020</v>
      </c>
    </row>
    <row r="4" spans="2:9" ht="15.5" x14ac:dyDescent="0.35">
      <c r="B4" s="23" t="s">
        <v>18</v>
      </c>
      <c r="C4" s="17">
        <v>2</v>
      </c>
      <c r="D4" s="19">
        <v>0</v>
      </c>
      <c r="E4" s="3">
        <v>3</v>
      </c>
      <c r="F4" s="19">
        <v>1</v>
      </c>
      <c r="G4" s="19">
        <v>3</v>
      </c>
    </row>
    <row r="5" spans="2:9" ht="15.5" x14ac:dyDescent="0.35">
      <c r="B5" s="23" t="s">
        <v>19</v>
      </c>
      <c r="C5" s="2">
        <v>0</v>
      </c>
      <c r="D5" s="19">
        <v>0</v>
      </c>
      <c r="E5" s="3">
        <v>0</v>
      </c>
      <c r="F5" s="19">
        <v>0</v>
      </c>
      <c r="G5" s="19">
        <v>0</v>
      </c>
    </row>
    <row r="6" spans="2:9" ht="15.5" x14ac:dyDescent="0.35">
      <c r="B6" s="23" t="s">
        <v>20</v>
      </c>
      <c r="C6" s="2">
        <v>0</v>
      </c>
      <c r="D6" s="19">
        <v>0</v>
      </c>
      <c r="E6" s="3">
        <v>0</v>
      </c>
      <c r="F6" s="19">
        <v>1</v>
      </c>
      <c r="G6" s="19">
        <v>0</v>
      </c>
    </row>
    <row r="7" spans="2:9" ht="15.5" x14ac:dyDescent="0.35">
      <c r="B7" s="23" t="s">
        <v>21</v>
      </c>
      <c r="C7" s="2">
        <v>1</v>
      </c>
      <c r="D7" s="19">
        <v>0</v>
      </c>
      <c r="E7" s="3">
        <v>0</v>
      </c>
      <c r="F7" s="19">
        <v>2</v>
      </c>
      <c r="G7" s="19">
        <v>0</v>
      </c>
    </row>
    <row r="8" spans="2:9" ht="15.5" x14ac:dyDescent="0.35">
      <c r="B8" s="23" t="s">
        <v>22</v>
      </c>
      <c r="C8" s="2">
        <v>0</v>
      </c>
      <c r="D8" s="19">
        <v>0</v>
      </c>
      <c r="E8" s="3">
        <v>0</v>
      </c>
      <c r="F8" s="19">
        <v>6</v>
      </c>
      <c r="G8" s="19">
        <v>1</v>
      </c>
    </row>
    <row r="9" spans="2:9" ht="15.5" x14ac:dyDescent="0.35">
      <c r="B9" s="23" t="s">
        <v>23</v>
      </c>
      <c r="C9" s="2">
        <v>0</v>
      </c>
      <c r="D9" s="19">
        <v>0</v>
      </c>
      <c r="E9" s="3">
        <v>0</v>
      </c>
      <c r="F9" s="19">
        <v>4</v>
      </c>
      <c r="G9" s="19">
        <v>3</v>
      </c>
    </row>
    <row r="10" spans="2:9" ht="15.5" x14ac:dyDescent="0.35">
      <c r="B10" s="23" t="s">
        <v>24</v>
      </c>
      <c r="C10" s="2">
        <v>0</v>
      </c>
      <c r="D10" s="19">
        <v>0</v>
      </c>
      <c r="E10" s="3">
        <v>1</v>
      </c>
      <c r="F10" s="19">
        <v>3</v>
      </c>
      <c r="G10" s="19">
        <v>1</v>
      </c>
    </row>
    <row r="11" spans="2:9" ht="15.5" x14ac:dyDescent="0.35">
      <c r="B11" s="23" t="s">
        <v>25</v>
      </c>
      <c r="C11" s="2">
        <v>0</v>
      </c>
      <c r="D11" s="19">
        <v>0</v>
      </c>
      <c r="E11" s="3">
        <v>1</v>
      </c>
      <c r="F11" s="19">
        <v>6</v>
      </c>
      <c r="G11" s="19">
        <v>0</v>
      </c>
    </row>
    <row r="12" spans="2:9" ht="15.5" x14ac:dyDescent="0.35">
      <c r="B12" s="23" t="s">
        <v>26</v>
      </c>
      <c r="C12" s="2">
        <v>0</v>
      </c>
      <c r="D12" s="19">
        <v>0</v>
      </c>
      <c r="E12" s="3">
        <v>0</v>
      </c>
      <c r="F12" s="19">
        <v>3</v>
      </c>
      <c r="G12" s="19">
        <v>1</v>
      </c>
    </row>
    <row r="13" spans="2:9" ht="15.5" x14ac:dyDescent="0.35">
      <c r="B13" s="23" t="s">
        <v>27</v>
      </c>
      <c r="C13" s="2">
        <v>0</v>
      </c>
      <c r="D13" s="19">
        <v>0</v>
      </c>
      <c r="E13" s="3">
        <v>2</v>
      </c>
      <c r="F13" s="19">
        <v>6</v>
      </c>
      <c r="G13" s="19">
        <v>3</v>
      </c>
    </row>
    <row r="14" spans="2:9" ht="15.5" x14ac:dyDescent="0.35">
      <c r="B14" s="23" t="s">
        <v>28</v>
      </c>
      <c r="C14" s="2">
        <v>0</v>
      </c>
      <c r="D14" s="19">
        <v>0</v>
      </c>
      <c r="E14" s="3">
        <v>3</v>
      </c>
      <c r="F14" s="19">
        <v>4</v>
      </c>
      <c r="G14" s="19">
        <v>0</v>
      </c>
    </row>
    <row r="15" spans="2:9" ht="15.5" x14ac:dyDescent="0.35">
      <c r="B15" s="24" t="s">
        <v>29</v>
      </c>
      <c r="C15" s="20">
        <v>0</v>
      </c>
      <c r="D15" s="19">
        <v>0</v>
      </c>
      <c r="E15" s="3">
        <v>2</v>
      </c>
      <c r="F15" s="19">
        <v>4</v>
      </c>
      <c r="G15" s="19">
        <v>0</v>
      </c>
    </row>
    <row r="16" spans="2:9" ht="15.5" x14ac:dyDescent="0.35">
      <c r="B16" s="25" t="s">
        <v>30</v>
      </c>
      <c r="C16" s="119">
        <f>SUM(C4:C15)</f>
        <v>3</v>
      </c>
      <c r="D16" s="118">
        <v>0</v>
      </c>
      <c r="E16" s="21">
        <f>SUM(E4:E15)</f>
        <v>12</v>
      </c>
      <c r="F16" s="118">
        <f>SUM(F4:F15)</f>
        <v>40</v>
      </c>
      <c r="G16" s="118">
        <f>SUM(G4:G15)</f>
        <v>12</v>
      </c>
    </row>
    <row r="17" spans="2:7" ht="15.5" x14ac:dyDescent="0.35">
      <c r="B17" s="14" t="s">
        <v>70</v>
      </c>
      <c r="C17" s="3"/>
      <c r="D17" s="3"/>
      <c r="E17" s="3"/>
      <c r="F17" s="3"/>
      <c r="G17" s="3"/>
    </row>
  </sheetData>
  <mergeCells count="1">
    <mergeCell ref="B1:H1"/>
  </mergeCells>
  <pageMargins left="0.7" right="0.7" top="0.75" bottom="0.75" header="0.3" footer="0.3"/>
  <pageSetup orientation="portrait" verticalDpi="0" r:id="rId1"/>
  <ignoredErrors>
    <ignoredError sqref="C16 E16:G16" formulaRange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C6A72-F544-46FC-A619-CF2DB0C6537C}">
  <dimension ref="B1:I11"/>
  <sheetViews>
    <sheetView workbookViewId="0">
      <selection activeCell="B1" sqref="B1:G1"/>
    </sheetView>
  </sheetViews>
  <sheetFormatPr defaultRowHeight="14.5" x14ac:dyDescent="0.35"/>
  <cols>
    <col min="2" max="2" width="21.36328125" customWidth="1"/>
  </cols>
  <sheetData>
    <row r="1" spans="2:9" ht="15.5" x14ac:dyDescent="0.35">
      <c r="B1" s="123" t="s">
        <v>79</v>
      </c>
      <c r="C1" s="123"/>
      <c r="D1" s="123"/>
      <c r="E1" s="123"/>
      <c r="F1" s="123"/>
      <c r="G1" s="123"/>
    </row>
    <row r="2" spans="2:9" ht="15.5" x14ac:dyDescent="0.35">
      <c r="B2" s="26"/>
      <c r="C2" s="27"/>
      <c r="D2" s="28"/>
      <c r="E2" s="28"/>
      <c r="F2" s="28"/>
      <c r="G2" s="28" t="s">
        <v>16</v>
      </c>
    </row>
    <row r="3" spans="2:9" ht="15.5" x14ac:dyDescent="0.35">
      <c r="B3" s="29" t="s">
        <v>31</v>
      </c>
      <c r="C3" s="67">
        <v>2014</v>
      </c>
      <c r="D3" s="67">
        <v>2015</v>
      </c>
      <c r="E3" s="67">
        <v>2016</v>
      </c>
      <c r="F3" s="67">
        <v>2017</v>
      </c>
      <c r="G3" s="64">
        <v>2018</v>
      </c>
      <c r="H3" s="106"/>
      <c r="I3" s="105"/>
    </row>
    <row r="4" spans="2:9" ht="15.5" x14ac:dyDescent="0.35">
      <c r="B4" s="61" t="s">
        <v>32</v>
      </c>
      <c r="C4" s="68">
        <v>0</v>
      </c>
      <c r="D4" s="70">
        <v>0</v>
      </c>
      <c r="E4" s="70">
        <v>0</v>
      </c>
      <c r="F4" s="70">
        <v>0</v>
      </c>
      <c r="G4" s="65">
        <v>2</v>
      </c>
    </row>
    <row r="5" spans="2:9" ht="15.5" x14ac:dyDescent="0.35">
      <c r="B5" s="62" t="s">
        <v>33</v>
      </c>
      <c r="C5" s="68">
        <v>0</v>
      </c>
      <c r="D5" s="70">
        <v>3</v>
      </c>
      <c r="E5" s="70">
        <v>0</v>
      </c>
      <c r="F5" s="70">
        <v>0</v>
      </c>
      <c r="G5" s="65">
        <v>1</v>
      </c>
    </row>
    <row r="6" spans="2:9" ht="15.5" x14ac:dyDescent="0.35">
      <c r="B6" s="63" t="s">
        <v>34</v>
      </c>
      <c r="C6" s="68">
        <v>0</v>
      </c>
      <c r="D6" s="70">
        <v>0</v>
      </c>
      <c r="E6" s="70">
        <v>0</v>
      </c>
      <c r="F6" s="70">
        <v>0</v>
      </c>
      <c r="G6" s="65">
        <v>0</v>
      </c>
    </row>
    <row r="7" spans="2:9" ht="15.5" x14ac:dyDescent="0.35">
      <c r="B7" s="63" t="s">
        <v>35</v>
      </c>
      <c r="C7" s="68">
        <v>0</v>
      </c>
      <c r="D7" s="70">
        <v>0</v>
      </c>
      <c r="E7" s="70">
        <v>0</v>
      </c>
      <c r="F7" s="70">
        <v>0</v>
      </c>
      <c r="G7" s="65">
        <v>1</v>
      </c>
    </row>
    <row r="8" spans="2:9" ht="15.5" x14ac:dyDescent="0.35">
      <c r="B8" s="63" t="s">
        <v>36</v>
      </c>
      <c r="C8" s="68">
        <v>0</v>
      </c>
      <c r="D8" s="70">
        <v>0</v>
      </c>
      <c r="E8" s="70">
        <v>1</v>
      </c>
      <c r="F8" s="70">
        <v>0</v>
      </c>
      <c r="G8" s="65">
        <v>0</v>
      </c>
    </row>
    <row r="9" spans="2:9" ht="15.5" x14ac:dyDescent="0.35">
      <c r="B9" s="63" t="s">
        <v>37</v>
      </c>
      <c r="C9" s="68">
        <v>0</v>
      </c>
      <c r="D9" s="70">
        <v>4</v>
      </c>
      <c r="E9" s="70">
        <v>2</v>
      </c>
      <c r="F9" s="70">
        <v>0</v>
      </c>
      <c r="G9" s="65">
        <v>10</v>
      </c>
    </row>
    <row r="10" spans="2:9" ht="15.5" x14ac:dyDescent="0.35">
      <c r="B10" s="29" t="s">
        <v>38</v>
      </c>
      <c r="C10" s="69">
        <f>SUM(C4:C9)</f>
        <v>0</v>
      </c>
      <c r="D10" s="69">
        <f t="shared" ref="D10:G10" si="0">SUM(D4:D9)</f>
        <v>7</v>
      </c>
      <c r="E10" s="69">
        <f t="shared" si="0"/>
        <v>3</v>
      </c>
      <c r="F10" s="69">
        <f t="shared" si="0"/>
        <v>0</v>
      </c>
      <c r="G10" s="66">
        <f t="shared" si="0"/>
        <v>14</v>
      </c>
    </row>
    <row r="11" spans="2:9" ht="15.5" customHeight="1" x14ac:dyDescent="0.35">
      <c r="B11" s="122" t="s">
        <v>69</v>
      </c>
      <c r="C11" s="122"/>
      <c r="D11" s="122"/>
      <c r="E11" s="122"/>
      <c r="F11" s="122"/>
      <c r="G11" s="122"/>
    </row>
  </sheetData>
  <mergeCells count="2">
    <mergeCell ref="B11:G11"/>
    <mergeCell ref="B1:G1"/>
  </mergeCells>
  <pageMargins left="0.7" right="0.7" top="0.75" bottom="0.75" header="0.3" footer="0.3"/>
  <ignoredErrors>
    <ignoredError sqref="C10:G10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625CB-B5DE-4651-90E5-0CAEA2BD0B36}">
  <dimension ref="B1:I19"/>
  <sheetViews>
    <sheetView workbookViewId="0">
      <selection activeCell="G15" sqref="G15"/>
    </sheetView>
  </sheetViews>
  <sheetFormatPr defaultRowHeight="14.5" x14ac:dyDescent="0.35"/>
  <cols>
    <col min="2" max="2" width="28.26953125" customWidth="1"/>
  </cols>
  <sheetData>
    <row r="1" spans="2:9" ht="15.5" x14ac:dyDescent="0.35">
      <c r="B1" s="37" t="s">
        <v>64</v>
      </c>
      <c r="C1" s="39"/>
      <c r="D1" s="39"/>
    </row>
    <row r="2" spans="2:9" ht="15.5" x14ac:dyDescent="0.35">
      <c r="B2" s="38"/>
      <c r="C2" s="39"/>
      <c r="D2" s="39"/>
    </row>
    <row r="3" spans="2:9" ht="15.5" x14ac:dyDescent="0.35">
      <c r="B3" s="45" t="s">
        <v>1</v>
      </c>
      <c r="C3" s="59">
        <v>2017</v>
      </c>
      <c r="D3" s="33">
        <v>2018</v>
      </c>
      <c r="E3" s="58">
        <v>2019</v>
      </c>
      <c r="F3" s="58">
        <v>2020</v>
      </c>
      <c r="G3" s="58">
        <v>2021</v>
      </c>
      <c r="H3" s="104"/>
      <c r="I3" s="105"/>
    </row>
    <row r="4" spans="2:9" ht="15.5" x14ac:dyDescent="0.35">
      <c r="B4" s="34" t="s">
        <v>39</v>
      </c>
      <c r="C4" s="133" t="s">
        <v>80</v>
      </c>
      <c r="D4" s="133" t="s">
        <v>80</v>
      </c>
      <c r="E4" s="102">
        <v>1035.3699999999999</v>
      </c>
      <c r="F4" s="97"/>
      <c r="G4" s="103">
        <v>1239.9000000000001</v>
      </c>
    </row>
    <row r="5" spans="2:9" ht="15.5" x14ac:dyDescent="0.35">
      <c r="B5" s="35" t="s">
        <v>40</v>
      </c>
      <c r="C5" s="132" t="s">
        <v>41</v>
      </c>
      <c r="D5" s="132" t="s">
        <v>41</v>
      </c>
      <c r="E5" s="97">
        <v>120.39</v>
      </c>
      <c r="F5" s="97">
        <v>110</v>
      </c>
      <c r="G5" s="98">
        <v>110</v>
      </c>
    </row>
    <row r="6" spans="2:9" ht="15.5" x14ac:dyDescent="0.35">
      <c r="B6" s="35" t="s">
        <v>42</v>
      </c>
      <c r="C6" s="132" t="s">
        <v>41</v>
      </c>
      <c r="D6" s="132" t="s">
        <v>41</v>
      </c>
      <c r="E6" s="97">
        <v>128.01</v>
      </c>
      <c r="F6" s="97">
        <v>121</v>
      </c>
      <c r="G6" s="98">
        <v>121</v>
      </c>
    </row>
    <row r="7" spans="2:9" ht="17.5" x14ac:dyDescent="0.35">
      <c r="B7" s="35" t="s">
        <v>43</v>
      </c>
      <c r="C7" s="43">
        <v>85.65</v>
      </c>
      <c r="D7" s="43">
        <v>85.65</v>
      </c>
      <c r="E7" s="97">
        <v>143.99</v>
      </c>
      <c r="F7" s="97">
        <v>150.5</v>
      </c>
      <c r="G7" s="98">
        <v>150.47</v>
      </c>
    </row>
    <row r="8" spans="2:9" ht="17.5" x14ac:dyDescent="0.35">
      <c r="B8" s="31" t="s">
        <v>44</v>
      </c>
      <c r="C8" s="43">
        <v>86.05</v>
      </c>
      <c r="D8" s="43">
        <v>86.8</v>
      </c>
      <c r="E8" s="97">
        <v>600.09</v>
      </c>
      <c r="F8" s="97">
        <v>816.2</v>
      </c>
      <c r="G8" s="98">
        <v>816.17</v>
      </c>
    </row>
    <row r="9" spans="2:9" ht="17.5" x14ac:dyDescent="0.35">
      <c r="B9" s="35" t="s">
        <v>45</v>
      </c>
      <c r="C9" s="43">
        <v>16.152000000000001</v>
      </c>
      <c r="D9" s="43">
        <v>21.117999999999999</v>
      </c>
      <c r="E9" s="99">
        <v>42.89</v>
      </c>
      <c r="F9" s="99">
        <v>42.3</v>
      </c>
      <c r="G9" s="100">
        <v>42.26</v>
      </c>
    </row>
    <row r="10" spans="2:9" ht="15.5" x14ac:dyDescent="0.35">
      <c r="B10" s="34" t="s">
        <v>46</v>
      </c>
      <c r="C10" s="40"/>
      <c r="D10" s="40"/>
      <c r="E10" s="97"/>
      <c r="F10" s="97"/>
      <c r="G10" s="101"/>
    </row>
    <row r="11" spans="2:9" ht="17.5" x14ac:dyDescent="0.35">
      <c r="B11" s="35" t="s">
        <v>47</v>
      </c>
      <c r="C11" s="39">
        <v>5</v>
      </c>
      <c r="D11" s="39">
        <v>5</v>
      </c>
      <c r="E11" s="130" t="s">
        <v>77</v>
      </c>
      <c r="F11" s="130" t="s">
        <v>77</v>
      </c>
      <c r="G11" s="134" t="s">
        <v>77</v>
      </c>
    </row>
    <row r="12" spans="2:9" ht="17.5" x14ac:dyDescent="0.35">
      <c r="B12" s="35" t="s">
        <v>48</v>
      </c>
      <c r="C12" s="39">
        <v>2</v>
      </c>
      <c r="D12" s="39">
        <v>2</v>
      </c>
      <c r="E12" s="130" t="s">
        <v>80</v>
      </c>
      <c r="F12" s="130" t="s">
        <v>77</v>
      </c>
      <c r="G12" s="98">
        <v>6</v>
      </c>
    </row>
    <row r="13" spans="2:9" ht="17.5" x14ac:dyDescent="0.35">
      <c r="B13" s="35" t="s">
        <v>49</v>
      </c>
      <c r="C13" s="39">
        <v>4</v>
      </c>
      <c r="D13" s="39">
        <v>4</v>
      </c>
      <c r="E13" s="130" t="s">
        <v>77</v>
      </c>
      <c r="F13" s="130" t="s">
        <v>77</v>
      </c>
      <c r="G13" s="98">
        <v>1</v>
      </c>
    </row>
    <row r="14" spans="2:9" ht="17.5" x14ac:dyDescent="0.35">
      <c r="B14" s="35" t="s">
        <v>50</v>
      </c>
      <c r="C14" s="39">
        <v>6</v>
      </c>
      <c r="D14" s="39">
        <v>6</v>
      </c>
      <c r="E14" s="130" t="s">
        <v>77</v>
      </c>
      <c r="F14" s="130" t="s">
        <v>77</v>
      </c>
      <c r="G14" s="98">
        <v>7</v>
      </c>
    </row>
    <row r="15" spans="2:9" ht="17.5" x14ac:dyDescent="0.35">
      <c r="B15" s="36" t="s">
        <v>51</v>
      </c>
      <c r="C15" s="41">
        <v>58</v>
      </c>
      <c r="D15" s="41">
        <v>58</v>
      </c>
      <c r="E15" s="131" t="s">
        <v>80</v>
      </c>
      <c r="F15" s="131" t="s">
        <v>80</v>
      </c>
      <c r="G15" s="135" t="s">
        <v>77</v>
      </c>
    </row>
    <row r="16" spans="2:9" ht="16.5" x14ac:dyDescent="0.35">
      <c r="B16" s="32" t="s">
        <v>65</v>
      </c>
      <c r="C16" s="39"/>
      <c r="D16" s="39"/>
    </row>
    <row r="17" spans="2:4" ht="16.5" x14ac:dyDescent="0.35">
      <c r="B17" s="44" t="s">
        <v>66</v>
      </c>
      <c r="C17" s="42"/>
      <c r="D17" s="42"/>
    </row>
    <row r="18" spans="2:4" ht="16.5" x14ac:dyDescent="0.35">
      <c r="B18" s="44" t="s">
        <v>67</v>
      </c>
      <c r="C18" s="30"/>
      <c r="D18" s="30"/>
    </row>
    <row r="19" spans="2:4" ht="16.5" x14ac:dyDescent="0.35">
      <c r="B19" s="44" t="s">
        <v>68</v>
      </c>
      <c r="C19" s="30"/>
      <c r="D19" s="30"/>
    </row>
  </sheetData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A43C45-010F-449A-A51E-2D55D09D4E87}">
  <dimension ref="B1:K16"/>
  <sheetViews>
    <sheetView tabSelected="1" workbookViewId="0">
      <selection activeCell="D15" sqref="D15"/>
    </sheetView>
  </sheetViews>
  <sheetFormatPr defaultRowHeight="14.5" x14ac:dyDescent="0.35"/>
  <cols>
    <col min="2" max="2" width="42" customWidth="1"/>
    <col min="5" max="6" width="10.54296875" bestFit="1" customWidth="1"/>
  </cols>
  <sheetData>
    <row r="1" spans="2:11" ht="15.5" x14ac:dyDescent="0.35">
      <c r="B1" s="47" t="s">
        <v>73</v>
      </c>
      <c r="C1" s="48"/>
      <c r="D1" s="48"/>
      <c r="E1" s="54"/>
      <c r="F1" s="54"/>
      <c r="G1" s="54"/>
    </row>
    <row r="2" spans="2:11" ht="15.5" x14ac:dyDescent="0.35">
      <c r="B2" s="55"/>
      <c r="C2" s="124" t="s">
        <v>0</v>
      </c>
      <c r="D2" s="124"/>
      <c r="E2" s="124"/>
      <c r="F2" s="124"/>
      <c r="G2" s="124"/>
    </row>
    <row r="3" spans="2:11" ht="15.5" x14ac:dyDescent="0.35">
      <c r="B3" s="67" t="s">
        <v>52</v>
      </c>
      <c r="C3" s="56">
        <v>2017</v>
      </c>
      <c r="D3" s="53">
        <v>2018</v>
      </c>
      <c r="E3" s="53">
        <v>2019</v>
      </c>
      <c r="F3" s="53">
        <v>2020</v>
      </c>
      <c r="G3" s="71">
        <v>2021</v>
      </c>
      <c r="H3" s="60"/>
      <c r="I3" s="60"/>
    </row>
    <row r="4" spans="2:11" ht="17.5" x14ac:dyDescent="0.35">
      <c r="B4" s="75" t="s">
        <v>53</v>
      </c>
      <c r="C4" s="50"/>
      <c r="D4" s="50"/>
      <c r="E4" s="49"/>
      <c r="F4" s="49">
        <v>226</v>
      </c>
      <c r="G4" s="72">
        <v>401</v>
      </c>
      <c r="H4" s="50"/>
    </row>
    <row r="5" spans="2:11" ht="15.5" x14ac:dyDescent="0.35">
      <c r="B5" s="76" t="s">
        <v>54</v>
      </c>
      <c r="C5" s="90">
        <v>2756</v>
      </c>
      <c r="D5" s="91">
        <v>2895</v>
      </c>
      <c r="E5" s="92">
        <v>3016</v>
      </c>
      <c r="F5" s="93">
        <v>3533</v>
      </c>
      <c r="G5" s="94">
        <v>3701</v>
      </c>
    </row>
    <row r="6" spans="2:11" s="85" customFormat="1" ht="15.5" x14ac:dyDescent="0.35">
      <c r="B6" s="76" t="s">
        <v>74</v>
      </c>
      <c r="C6" s="136" t="s">
        <v>77</v>
      </c>
      <c r="D6" s="136" t="s">
        <v>77</v>
      </c>
      <c r="E6" s="136" t="s">
        <v>77</v>
      </c>
      <c r="F6" s="86">
        <v>770</v>
      </c>
      <c r="G6" s="87">
        <v>850</v>
      </c>
    </row>
    <row r="7" spans="2:11" ht="15.5" x14ac:dyDescent="0.35">
      <c r="B7" s="76" t="s">
        <v>75</v>
      </c>
      <c r="C7" s="136" t="s">
        <v>77</v>
      </c>
      <c r="D7" s="136" t="s">
        <v>77</v>
      </c>
      <c r="E7" s="136" t="s">
        <v>77</v>
      </c>
      <c r="F7" s="88">
        <v>647</v>
      </c>
      <c r="G7" s="89">
        <v>733</v>
      </c>
    </row>
    <row r="8" spans="2:11" ht="15.5" x14ac:dyDescent="0.35">
      <c r="B8" s="77" t="s">
        <v>55</v>
      </c>
      <c r="C8" s="139" t="s">
        <v>77</v>
      </c>
      <c r="D8" s="139" t="s">
        <v>77</v>
      </c>
      <c r="E8" s="140" t="s">
        <v>77</v>
      </c>
      <c r="F8" s="140" t="s">
        <v>77</v>
      </c>
      <c r="G8" s="141" t="s">
        <v>77</v>
      </c>
    </row>
    <row r="9" spans="2:11" ht="15.5" x14ac:dyDescent="0.35">
      <c r="B9" s="77" t="s">
        <v>56</v>
      </c>
      <c r="C9" s="51">
        <v>11</v>
      </c>
      <c r="D9" s="51">
        <v>11</v>
      </c>
      <c r="E9" s="51">
        <v>11</v>
      </c>
      <c r="F9" s="51">
        <v>11</v>
      </c>
      <c r="G9" s="74">
        <v>11</v>
      </c>
    </row>
    <row r="10" spans="2:11" ht="15.5" x14ac:dyDescent="0.35">
      <c r="B10" s="77" t="s">
        <v>57</v>
      </c>
      <c r="C10" s="51"/>
      <c r="D10" s="51"/>
      <c r="E10" s="51"/>
      <c r="F10" s="51"/>
      <c r="G10" s="74">
        <v>5</v>
      </c>
    </row>
    <row r="11" spans="2:11" ht="15.5" x14ac:dyDescent="0.35">
      <c r="B11" s="77" t="s">
        <v>58</v>
      </c>
      <c r="C11" s="95">
        <v>0.97</v>
      </c>
      <c r="D11" s="95">
        <v>1</v>
      </c>
      <c r="E11" s="95">
        <v>1</v>
      </c>
      <c r="F11" s="95">
        <v>1</v>
      </c>
      <c r="G11" s="96">
        <v>1</v>
      </c>
      <c r="H11" s="125" t="s">
        <v>76</v>
      </c>
      <c r="I11" s="126"/>
      <c r="J11" s="126"/>
      <c r="K11" s="126"/>
    </row>
    <row r="12" spans="2:11" ht="15.5" x14ac:dyDescent="0.35">
      <c r="B12" s="77" t="s">
        <v>59</v>
      </c>
      <c r="C12" s="136" t="s">
        <v>77</v>
      </c>
      <c r="D12" s="136" t="s">
        <v>77</v>
      </c>
      <c r="E12" s="136" t="s">
        <v>77</v>
      </c>
      <c r="F12" s="50">
        <v>1</v>
      </c>
      <c r="G12" s="73">
        <v>1</v>
      </c>
      <c r="H12" s="50"/>
    </row>
    <row r="13" spans="2:11" ht="15.5" x14ac:dyDescent="0.35">
      <c r="B13" s="78" t="s">
        <v>60</v>
      </c>
      <c r="C13" s="137" t="s">
        <v>77</v>
      </c>
      <c r="D13" s="10" t="s">
        <v>77</v>
      </c>
      <c r="E13" s="10" t="s">
        <v>77</v>
      </c>
      <c r="F13" s="10" t="s">
        <v>77</v>
      </c>
      <c r="G13" s="138" t="s">
        <v>77</v>
      </c>
    </row>
    <row r="14" spans="2:11" ht="15.5" x14ac:dyDescent="0.35">
      <c r="B14" s="52" t="s">
        <v>61</v>
      </c>
      <c r="C14" s="48"/>
      <c r="D14" s="48"/>
      <c r="E14" s="54"/>
      <c r="F14" s="54"/>
      <c r="G14" s="54"/>
    </row>
    <row r="15" spans="2:11" ht="16.5" x14ac:dyDescent="0.35">
      <c r="B15" s="57" t="s">
        <v>62</v>
      </c>
      <c r="C15" s="54"/>
      <c r="D15" s="54"/>
      <c r="E15" s="54"/>
      <c r="F15" s="54"/>
      <c r="G15" s="54"/>
    </row>
    <row r="16" spans="2:11" x14ac:dyDescent="0.35">
      <c r="B16" s="57" t="s">
        <v>63</v>
      </c>
      <c r="C16" s="46"/>
      <c r="D16" s="46"/>
      <c r="E16" s="46"/>
      <c r="F16" s="46"/>
      <c r="G16" s="46"/>
    </row>
  </sheetData>
  <mergeCells count="2">
    <mergeCell ref="C2:G2"/>
    <mergeCell ref="H11:K11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 9.1</vt:lpstr>
      <vt:lpstr>Table 9.2</vt:lpstr>
      <vt:lpstr>Table 9.3</vt:lpstr>
      <vt:lpstr>Table 9.4</vt:lpstr>
      <vt:lpstr>Table 9.5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2015-06-05T18:17:20Z</dcterms:created>
  <dcterms:modified xsi:type="dcterms:W3CDTF">2022-11-16T04:02:58Z</dcterms:modified>
</cp:coreProperties>
</file>